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A8841097-38C7-4840-95C2-11F2B63B8937}" xr6:coauthVersionLast="47" xr6:coauthVersionMax="47" xr10:uidLastSave="{00000000-0000-0000-0000-000000000000}"/>
  <bookViews>
    <workbookView xWindow="0" yWindow="500" windowWidth="51200" windowHeight="27460"/>
  </bookViews>
  <sheets>
    <sheet name="ML PS21295-4" sheetId="1" r:id="rId1"/>
  </sheets>
  <definedNames>
    <definedName name="_xlnm.Print_Area" localSheetId="0">'ML PS21295-4'!$A$1:$J$45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6" i="1" s="1"/>
  <c r="E3" i="1"/>
  <c r="F3" i="1"/>
  <c r="G3" i="1"/>
  <c r="D5" i="1"/>
  <c r="E5" i="1"/>
  <c r="F5" i="1"/>
  <c r="G5" i="1"/>
  <c r="G6" i="1" s="1"/>
  <c r="F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D6" i="1" l="1"/>
</calcChain>
</file>

<file path=xl/sharedStrings.xml><?xml version="1.0" encoding="utf-8"?>
<sst xmlns="http://schemas.openxmlformats.org/spreadsheetml/2006/main" count="38" uniqueCount="27">
  <si>
    <t>Core</t>
  </si>
  <si>
    <t>PS21295-4</t>
  </si>
  <si>
    <t>mean</t>
  </si>
  <si>
    <t>s</t>
  </si>
  <si>
    <t>Loc</t>
  </si>
  <si>
    <t>N Atlantik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</si>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</sst>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2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164" fontId="0" fillId="0" borderId="9" xfId="0" applyNumberFormat="1" applyFill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" fontId="0" fillId="0" borderId="12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10" xfId="0" applyBorder="1"/>
    <xf numFmtId="0" fontId="0" fillId="0" borderId="2" xfId="0" applyBorder="1"/>
    <xf numFmtId="164" fontId="0" fillId="0" borderId="12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049C7948-6095-5A40-9F9C-4CDF3154582B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Jones, G.A. and Keigwin, L.D. (1988): Evidence from Fram Strait (78°N) for early deglaciation.- Nauture, 336: 56-59.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F6" sqref="F6"/>
    </sheetView>
  </sheetViews>
  <sheetFormatPr baseColWidth="10" defaultColWidth="12.7109375" defaultRowHeight="14" x14ac:dyDescent="0.2"/>
  <cols>
    <col min="1" max="3" width="10.7109375" customWidth="1"/>
    <col min="4" max="4" width="10.7109375" style="4" customWidth="1"/>
    <col min="5" max="5" width="10.7109375" customWidth="1"/>
    <col min="10" max="11" width="12.7109375" style="5"/>
  </cols>
  <sheetData>
    <row r="1" spans="1:11" x14ac:dyDescent="0.2">
      <c r="A1" s="20" t="s">
        <v>0</v>
      </c>
      <c r="B1" s="25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(D9/(E9)^2)/(1/(E9)^2)</f>
        <v>960</v>
      </c>
      <c r="E2" s="1">
        <f>1/(1/(E9)^2)^0.5</f>
        <v>60</v>
      </c>
      <c r="F2" s="1">
        <f>(F11/(E11)^2+F12/(E12)^2)/(1/(E11)^2+1/(E12)^2)</f>
        <v>2604.5132743362833</v>
      </c>
      <c r="G2" s="1">
        <f>1/(1/(E9)^2+1/(E10)^2)^0.5</f>
        <v>59.473674040958073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3">
        <f>INDEX(LINEST(D10:D21,C10:C21,TRUE,FALSE),2)</f>
        <v>248.74453466583236</v>
      </c>
      <c r="E3" s="3">
        <f>INDEX(LINEST(D10:D21,C10:C21,TRUE,TRUE),2,2)</f>
        <v>318.27366568057658</v>
      </c>
      <c r="F3" s="3">
        <f>INDEX(LINEST(F10:F21,C10:C21,TRUE,FALSE),2)</f>
        <v>-336.96752029981235</v>
      </c>
      <c r="G3" s="3">
        <f>INDEX(LINEST(F10:F21,C10:C21,TRUE,TRUE),2,2)</f>
        <v>298.07905736845231</v>
      </c>
      <c r="J3"/>
      <c r="K3"/>
    </row>
    <row r="4" spans="1:11" x14ac:dyDescent="0.2">
      <c r="A4" s="21" t="s">
        <v>10</v>
      </c>
      <c r="B4" s="27">
        <v>3112</v>
      </c>
      <c r="C4" s="11"/>
      <c r="D4"/>
      <c r="E4" s="3"/>
      <c r="G4" s="3"/>
      <c r="J4"/>
      <c r="K4"/>
    </row>
    <row r="5" spans="1:11" x14ac:dyDescent="0.2">
      <c r="A5" s="21" t="s">
        <v>11</v>
      </c>
      <c r="B5" s="28">
        <v>78</v>
      </c>
      <c r="C5" s="10" t="s">
        <v>12</v>
      </c>
      <c r="D5" s="7">
        <f>1/((INDEX(LINEST(D10:D21,C10:C21,TRUE,FALSE),1))/1000)</f>
        <v>2.6361286285874228</v>
      </c>
      <c r="E5" s="7">
        <f>(((INDEX(LINEST(D10:D21,C10:C21,TRUE,TRUE),2,1)/(-INDEX(LINEST(D10:D21,C10:C21,TRUE,TRUE),1,1))^2)^2)^0.5)*1000</f>
        <v>0.14835869910233843</v>
      </c>
      <c r="F5" s="7">
        <f>1/((INDEX(LINEST(F10:F21,C10:C21,TRUE,FALSE),1))/1000)</f>
        <v>2.3046914362215158</v>
      </c>
      <c r="G5" s="7">
        <f>(((INDEX(LINEST(F10:F21,C10:C21,TRUE,TRUE),2,1)/(-INDEX(LINEST(F10:F21,C10:C21,TRUE,TRUE),1,1))^2)^2)^0.5)*1000</f>
        <v>0.10620284611067525</v>
      </c>
      <c r="J5"/>
      <c r="K5"/>
    </row>
    <row r="6" spans="1:11" x14ac:dyDescent="0.2">
      <c r="A6" s="22" t="s">
        <v>13</v>
      </c>
      <c r="B6" s="28">
        <v>2.42</v>
      </c>
      <c r="C6" s="12" t="s">
        <v>14</v>
      </c>
      <c r="D6" s="6">
        <f>D5*(D2-D3)/1000</f>
        <v>1.8749608944066685</v>
      </c>
      <c r="E6" s="6">
        <f>(D5*E2+D5*E3+(D2-D3)*E5)/1000</f>
        <v>1.1026989751076812</v>
      </c>
      <c r="F6" s="6">
        <f>F5*(F2-F3)/1000</f>
        <v>6.7792055972078691</v>
      </c>
      <c r="G6" s="6">
        <f>(F5*G2+F5*G3+(F2-F3)*G5)/1000</f>
        <v>1.1364423502471241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29">
        <v>0</v>
      </c>
      <c r="B9" s="30">
        <v>1</v>
      </c>
      <c r="C9" s="2">
        <f t="shared" ref="C9:C22" si="0">AVERAGE(A9,B9)</f>
        <v>0.5</v>
      </c>
      <c r="D9" s="3">
        <v>960</v>
      </c>
      <c r="E9" s="27">
        <v>60</v>
      </c>
      <c r="F9">
        <v>540</v>
      </c>
      <c r="G9" s="40">
        <v>504</v>
      </c>
      <c r="H9">
        <v>596</v>
      </c>
      <c r="I9" s="40">
        <v>469</v>
      </c>
      <c r="J9" s="39">
        <v>641</v>
      </c>
      <c r="K9"/>
    </row>
    <row r="10" spans="1:11" x14ac:dyDescent="0.2">
      <c r="A10" s="29">
        <v>2</v>
      </c>
      <c r="B10" s="30">
        <v>3</v>
      </c>
      <c r="C10" s="2">
        <f t="shared" si="0"/>
        <v>2.5</v>
      </c>
      <c r="D10" s="3">
        <v>1150</v>
      </c>
      <c r="E10" s="27">
        <v>450</v>
      </c>
      <c r="F10">
        <v>680</v>
      </c>
      <c r="G10" s="40"/>
      <c r="H10" s="38"/>
      <c r="I10" s="40"/>
      <c r="J10" s="39"/>
      <c r="K10"/>
    </row>
    <row r="11" spans="1:11" x14ac:dyDescent="0.2">
      <c r="A11" s="29">
        <v>4</v>
      </c>
      <c r="B11" s="30">
        <v>5</v>
      </c>
      <c r="C11" s="2">
        <f t="shared" si="0"/>
        <v>4.5</v>
      </c>
      <c r="D11" s="3">
        <v>2690</v>
      </c>
      <c r="E11" s="8">
        <v>70</v>
      </c>
      <c r="F11" s="31">
        <v>2340</v>
      </c>
      <c r="G11" s="31">
        <v>2306</v>
      </c>
      <c r="H11" s="31">
        <v>2450</v>
      </c>
      <c r="I11" s="31">
        <v>2195</v>
      </c>
      <c r="J11" s="31">
        <v>2623</v>
      </c>
      <c r="K11"/>
    </row>
    <row r="12" spans="1:11" x14ac:dyDescent="0.2">
      <c r="A12" s="29">
        <v>6</v>
      </c>
      <c r="B12" s="30">
        <v>7</v>
      </c>
      <c r="C12" s="2">
        <f t="shared" si="0"/>
        <v>6.5</v>
      </c>
      <c r="D12" s="3">
        <v>3180</v>
      </c>
      <c r="E12" s="8">
        <v>80</v>
      </c>
      <c r="F12" s="31">
        <v>2950</v>
      </c>
      <c r="G12" s="31">
        <v>2850</v>
      </c>
      <c r="H12" s="31">
        <v>3071</v>
      </c>
      <c r="I12" s="31">
        <v>2761</v>
      </c>
      <c r="J12" s="31">
        <v>3192</v>
      </c>
      <c r="K12"/>
    </row>
    <row r="13" spans="1:11" x14ac:dyDescent="0.2">
      <c r="A13" s="29">
        <v>8</v>
      </c>
      <c r="B13" s="30">
        <v>9</v>
      </c>
      <c r="C13" s="2">
        <f t="shared" si="0"/>
        <v>8.5</v>
      </c>
      <c r="D13" s="3">
        <v>3190</v>
      </c>
      <c r="E13" s="8">
        <v>70</v>
      </c>
      <c r="F13" s="31">
        <v>2960</v>
      </c>
      <c r="G13" s="31">
        <v>2867</v>
      </c>
      <c r="H13" s="31">
        <v>3071</v>
      </c>
      <c r="I13" s="31">
        <v>2784</v>
      </c>
      <c r="J13" s="31">
        <v>3177</v>
      </c>
      <c r="K13"/>
    </row>
    <row r="14" spans="1:11" x14ac:dyDescent="0.2">
      <c r="A14" s="29">
        <v>10</v>
      </c>
      <c r="B14" s="30">
        <v>11</v>
      </c>
      <c r="C14" s="2">
        <f t="shared" si="0"/>
        <v>10.5</v>
      </c>
      <c r="D14" s="3">
        <v>3850</v>
      </c>
      <c r="E14" s="8">
        <v>60</v>
      </c>
      <c r="F14" s="31">
        <v>3810</v>
      </c>
      <c r="G14" s="31">
        <v>3697</v>
      </c>
      <c r="H14" s="31">
        <v>3864</v>
      </c>
      <c r="I14" s="31">
        <v>3629</v>
      </c>
      <c r="J14" s="31">
        <v>3942</v>
      </c>
      <c r="K14"/>
    </row>
    <row r="15" spans="1:11" x14ac:dyDescent="0.2">
      <c r="A15" s="29">
        <v>12</v>
      </c>
      <c r="B15" s="30">
        <v>13</v>
      </c>
      <c r="C15" s="2">
        <f t="shared" si="0"/>
        <v>12.5</v>
      </c>
      <c r="D15" s="3">
        <v>4650</v>
      </c>
      <c r="E15" s="8">
        <v>80</v>
      </c>
      <c r="F15" s="31">
        <v>4840</v>
      </c>
      <c r="G15" s="31">
        <v>4803</v>
      </c>
      <c r="H15" s="31">
        <v>4952</v>
      </c>
      <c r="I15" s="31">
        <v>4647</v>
      </c>
      <c r="J15" s="31">
        <v>5045</v>
      </c>
      <c r="K15"/>
    </row>
    <row r="16" spans="1:11" x14ac:dyDescent="0.2">
      <c r="A16" s="29">
        <v>14</v>
      </c>
      <c r="B16" s="30">
        <v>15</v>
      </c>
      <c r="C16" s="2">
        <f t="shared" si="0"/>
        <v>14.5</v>
      </c>
      <c r="D16" s="3">
        <v>4900</v>
      </c>
      <c r="E16" s="8">
        <v>70</v>
      </c>
      <c r="F16" s="31">
        <v>5240</v>
      </c>
      <c r="G16" s="31">
        <v>5059</v>
      </c>
      <c r="H16" s="31">
        <v>5293</v>
      </c>
      <c r="I16" s="31">
        <v>4979</v>
      </c>
      <c r="J16" s="31">
        <v>5392</v>
      </c>
      <c r="K16"/>
    </row>
    <row r="17" spans="1:11" x14ac:dyDescent="0.2">
      <c r="A17" s="29">
        <v>16</v>
      </c>
      <c r="B17" s="30">
        <v>17</v>
      </c>
      <c r="C17" s="2">
        <f t="shared" si="0"/>
        <v>16.5</v>
      </c>
      <c r="D17" s="3">
        <v>6020</v>
      </c>
      <c r="E17" s="8">
        <v>60</v>
      </c>
      <c r="F17" s="31">
        <v>6420</v>
      </c>
      <c r="G17" s="31">
        <v>6365</v>
      </c>
      <c r="H17" s="31">
        <v>6485</v>
      </c>
      <c r="I17" s="31">
        <v>6293</v>
      </c>
      <c r="J17" s="31">
        <v>6570</v>
      </c>
      <c r="K17"/>
    </row>
    <row r="18" spans="1:11" x14ac:dyDescent="0.2">
      <c r="A18" s="29">
        <v>18</v>
      </c>
      <c r="B18" s="30">
        <v>19</v>
      </c>
      <c r="C18" s="2">
        <f t="shared" si="0"/>
        <v>18.5</v>
      </c>
      <c r="D18" s="3">
        <v>7640</v>
      </c>
      <c r="E18" s="8">
        <v>80</v>
      </c>
      <c r="F18" s="31">
        <v>8050</v>
      </c>
      <c r="G18" s="31">
        <v>7949</v>
      </c>
      <c r="H18" s="31">
        <v>8122</v>
      </c>
      <c r="I18" s="31">
        <v>7895</v>
      </c>
      <c r="J18" s="31">
        <v>8204</v>
      </c>
      <c r="K18"/>
    </row>
    <row r="19" spans="1:11" x14ac:dyDescent="0.2">
      <c r="A19" s="29">
        <v>20</v>
      </c>
      <c r="B19" s="30">
        <v>21</v>
      </c>
      <c r="C19" s="2">
        <f t="shared" si="0"/>
        <v>20.5</v>
      </c>
      <c r="D19" s="3">
        <v>8220</v>
      </c>
      <c r="E19" s="8">
        <v>90</v>
      </c>
      <c r="F19" s="31">
        <v>8650</v>
      </c>
      <c r="G19" s="31">
        <v>8528</v>
      </c>
      <c r="H19" s="31">
        <v>8887</v>
      </c>
      <c r="I19" s="31">
        <v>8419</v>
      </c>
      <c r="J19" s="31">
        <v>8965</v>
      </c>
      <c r="K19"/>
    </row>
    <row r="20" spans="1:11" x14ac:dyDescent="0.2">
      <c r="A20" s="29">
        <v>21</v>
      </c>
      <c r="B20" s="30">
        <v>22</v>
      </c>
      <c r="C20" s="2">
        <f t="shared" si="0"/>
        <v>21.5</v>
      </c>
      <c r="D20" s="3">
        <v>8750</v>
      </c>
      <c r="E20" s="8">
        <v>120</v>
      </c>
      <c r="F20" s="31">
        <v>9390</v>
      </c>
      <c r="G20" s="31">
        <v>9249</v>
      </c>
      <c r="H20" s="31">
        <v>9473</v>
      </c>
      <c r="I20" s="31">
        <v>9078</v>
      </c>
      <c r="J20" s="31">
        <v>9608</v>
      </c>
      <c r="K20"/>
    </row>
    <row r="21" spans="1:11" x14ac:dyDescent="0.2">
      <c r="A21" s="29">
        <v>23</v>
      </c>
      <c r="B21" s="30">
        <v>24</v>
      </c>
      <c r="C21" s="2">
        <f t="shared" si="0"/>
        <v>23.5</v>
      </c>
      <c r="D21" s="3">
        <v>9440</v>
      </c>
      <c r="E21" s="8">
        <v>90</v>
      </c>
      <c r="F21" s="31">
        <v>10050</v>
      </c>
      <c r="G21" s="31">
        <v>9977</v>
      </c>
      <c r="H21" s="31">
        <v>10199</v>
      </c>
      <c r="I21" s="31">
        <v>9907</v>
      </c>
      <c r="J21" s="31">
        <v>10327</v>
      </c>
      <c r="K21"/>
    </row>
    <row r="22" spans="1:11" x14ac:dyDescent="0.2">
      <c r="A22" s="32">
        <v>25</v>
      </c>
      <c r="B22" s="33">
        <v>26</v>
      </c>
      <c r="C22" s="41">
        <f t="shared" si="0"/>
        <v>25.5</v>
      </c>
      <c r="D22" s="34">
        <v>10100</v>
      </c>
      <c r="E22" s="35">
        <v>100</v>
      </c>
      <c r="F22" s="36">
        <v>10970</v>
      </c>
      <c r="G22" s="36">
        <v>10900</v>
      </c>
      <c r="H22" s="36">
        <v>11062</v>
      </c>
      <c r="I22" s="36">
        <v>10797</v>
      </c>
      <c r="J22" s="36">
        <v>11353</v>
      </c>
      <c r="K22"/>
    </row>
    <row r="23" spans="1:11" x14ac:dyDescent="0.2">
      <c r="A23" s="2"/>
      <c r="B23" s="2"/>
      <c r="C23" s="2"/>
      <c r="D23" s="8"/>
      <c r="E23" s="8"/>
      <c r="F23" s="37"/>
      <c r="G23" s="37"/>
      <c r="H23" s="37"/>
      <c r="I23" s="37"/>
      <c r="J23" s="37"/>
      <c r="K23"/>
    </row>
    <row r="24" spans="1:11" x14ac:dyDescent="0.2">
      <c r="A24" t="s">
        <v>26</v>
      </c>
      <c r="F24" s="37"/>
      <c r="G24" s="37"/>
      <c r="H24" s="37"/>
      <c r="I24" s="37"/>
      <c r="J24" s="37"/>
    </row>
    <row r="25" spans="1:11" x14ac:dyDescent="0.2">
      <c r="C25" s="5"/>
      <c r="D25" s="5"/>
      <c r="J25"/>
      <c r="K25"/>
    </row>
    <row r="32" spans="1:11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PS21295-4</vt:lpstr>
      <vt:lpstr>'ML PS21295-4'!Druckbereich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2022-01-27T14:16:37Z</dcterms:created>
  <dcterms:modified xsi:type="dcterms:W3CDTF">2022-01-27T14:16:37Z</dcterms:modified>
</cp:coreProperties>
</file>